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-15" windowWidth="16365" windowHeight="11670" firstSheet="1" activeTab="1"/>
  </bookViews>
  <sheets>
    <sheet name="приложение 4 30.11.25 " sheetId="6" r:id="rId1"/>
    <sheet name="приложение 4 30.06.25" sheetId="4" r:id="rId2"/>
  </sheets>
  <definedNames>
    <definedName name="_xlnm.Print_Titles" localSheetId="1">'приложение 4 30.06.25'!$20:$22</definedName>
    <definedName name="_xlnm.Print_Titles" localSheetId="0">'приложение 4 30.11.25 '!$20:$22</definedName>
  </definedNames>
  <calcPr calcId="145621"/>
</workbook>
</file>

<file path=xl/calcChain.xml><?xml version="1.0" encoding="utf-8"?>
<calcChain xmlns="http://schemas.openxmlformats.org/spreadsheetml/2006/main">
  <c r="J36" i="6" l="1"/>
  <c r="I36" i="6"/>
  <c r="H36" i="6"/>
  <c r="G36" i="6"/>
  <c r="F36" i="6"/>
  <c r="S33" i="6"/>
  <c r="R33" i="6"/>
  <c r="Q33" i="6"/>
  <c r="P33" i="6"/>
  <c r="O33" i="6"/>
  <c r="N33" i="6"/>
  <c r="M33" i="6"/>
  <c r="L33" i="6"/>
  <c r="J33" i="6"/>
  <c r="I33" i="6"/>
  <c r="H33" i="6"/>
  <c r="G33" i="6"/>
  <c r="F33" i="6"/>
  <c r="S30" i="6"/>
  <c r="S37" i="6" s="1"/>
  <c r="R30" i="6"/>
  <c r="R37" i="6" s="1"/>
  <c r="Q30" i="6"/>
  <c r="Q37" i="6" s="1"/>
  <c r="P30" i="6"/>
  <c r="P37" i="6" s="1"/>
  <c r="O30" i="6"/>
  <c r="O37" i="6" s="1"/>
  <c r="N30" i="6"/>
  <c r="N37" i="6" s="1"/>
  <c r="M30" i="6"/>
  <c r="M37" i="6" s="1"/>
  <c r="L30" i="6"/>
  <c r="L37" i="6" s="1"/>
  <c r="K30" i="6"/>
  <c r="K37" i="6" s="1"/>
  <c r="I30" i="6"/>
  <c r="I37" i="6" s="1"/>
  <c r="H30" i="6"/>
  <c r="H37" i="6" s="1"/>
  <c r="G30" i="6"/>
  <c r="G37" i="6" s="1"/>
  <c r="F30" i="6"/>
  <c r="F37" i="6" s="1"/>
  <c r="J29" i="6"/>
  <c r="J28" i="6"/>
  <c r="J27" i="6"/>
  <c r="J26" i="6"/>
  <c r="J25" i="6"/>
  <c r="J30" i="6" s="1"/>
  <c r="J37" i="6" s="1"/>
  <c r="J36" i="4"/>
  <c r="I36" i="4"/>
  <c r="H36" i="4"/>
  <c r="G36" i="4"/>
  <c r="F36" i="4"/>
  <c r="S33" i="4"/>
  <c r="R33" i="4"/>
  <c r="Q33" i="4"/>
  <c r="P33" i="4"/>
  <c r="O33" i="4"/>
  <c r="N33" i="4"/>
  <c r="M33" i="4"/>
  <c r="L33" i="4"/>
  <c r="J33" i="4"/>
  <c r="I33" i="4"/>
  <c r="H33" i="4"/>
  <c r="G33" i="4"/>
  <c r="F33" i="4"/>
  <c r="S30" i="4"/>
  <c r="S37" i="4" s="1"/>
  <c r="R30" i="4"/>
  <c r="R37" i="4" s="1"/>
  <c r="Q30" i="4"/>
  <c r="Q37" i="4" s="1"/>
  <c r="P30" i="4"/>
  <c r="O30" i="4"/>
  <c r="O37" i="4" s="1"/>
  <c r="N30" i="4"/>
  <c r="N37" i="4" s="1"/>
  <c r="M30" i="4"/>
  <c r="M37" i="4" s="1"/>
  <c r="L30" i="4"/>
  <c r="K30" i="4"/>
  <c r="K37" i="4" s="1"/>
  <c r="I30" i="4"/>
  <c r="I37" i="4" s="1"/>
  <c r="H30" i="4"/>
  <c r="H37" i="4" s="1"/>
  <c r="G30" i="4"/>
  <c r="F30" i="4"/>
  <c r="J29" i="4"/>
  <c r="J28" i="4"/>
  <c r="J27" i="4"/>
  <c r="J26" i="4"/>
  <c r="J25" i="4"/>
  <c r="J30" i="4" s="1"/>
  <c r="F37" i="4" l="1"/>
  <c r="J37" i="4"/>
  <c r="G37" i="4"/>
  <c r="L37" i="4"/>
  <c r="P37" i="4"/>
</calcChain>
</file>

<file path=xl/sharedStrings.xml><?xml version="1.0" encoding="utf-8"?>
<sst xmlns="http://schemas.openxmlformats.org/spreadsheetml/2006/main" count="132" uniqueCount="55">
  <si>
    <t>Приложение 4              </t>
  </si>
  <si>
    <t>к Правилам утверждения инвестиционных </t>
  </si>
  <si>
    <t>программ (проектов) субъекта естественной</t>
  </si>
  <si>
    <t>монополии, их корректировки, а также   </t>
  </si>
  <si>
    <t>проведения анализа информации об их исполнении</t>
  </si>
  <si>
    <t>форма   </t>
  </si>
  <si>
    <t>           Информация субъекта естественной монополии</t>
  </si>
  <si>
    <t>Информация о реализации инвестиционной программы (проекта) в разрезе источников финансирования, тыс. тенге</t>
  </si>
  <si>
    <t>Наименование мероприятий</t>
  </si>
  <si>
    <t>Единица измерения (для натуральных показателей)</t>
  </si>
  <si>
    <t>Количество в натуральных показателях</t>
  </si>
  <si>
    <t>Сумма инвестиционной программы (проекты), тыс.тенге</t>
  </si>
  <si>
    <t>собственные средства</t>
  </si>
  <si>
    <t>Заемные средства</t>
  </si>
  <si>
    <t>Бюджетные средства</t>
  </si>
  <si>
    <t>Нерегулируемая (иная) деятельность</t>
  </si>
  <si>
    <t>план</t>
  </si>
  <si>
    <t>факт</t>
  </si>
  <si>
    <t xml:space="preserve">отклонение </t>
  </si>
  <si>
    <t>причины отклонения</t>
  </si>
  <si>
    <t>1.1.</t>
  </si>
  <si>
    <t>    наименование субъекта естественной монополии</t>
  </si>
  <si>
    <t>кем утвержден(а) программа (проект) (дата, номер приказа):</t>
  </si>
  <si>
    <t>№       п/п</t>
  </si>
  <si>
    <r>
      <t>       </t>
    </r>
    <r>
      <rPr>
        <b/>
        <sz val="9"/>
        <rFont val="Times New Roman"/>
        <family val="1"/>
        <charset val="204"/>
      </rPr>
      <t>о ходе исполнения субъектом инвестиционной программы</t>
    </r>
  </si>
  <si>
    <r>
      <t>    </t>
    </r>
    <r>
      <rPr>
        <b/>
        <sz val="9"/>
        <rFont val="Times New Roman"/>
        <family val="1"/>
        <charset val="204"/>
      </rPr>
      <t>(проекта)/об исполнении инвестиционной программы (проекта)*</t>
    </r>
  </si>
  <si>
    <t>шт.</t>
  </si>
  <si>
    <t>м</t>
  </si>
  <si>
    <t>Услуги по производству, передаче, рапределению и снабжению тепловой энергией</t>
  </si>
  <si>
    <t>Итого по услуге по подаче воды по магистральным трубопроводам и распределительным сетям</t>
  </si>
  <si>
    <t xml:space="preserve">Услуги по подаче воды по магистральным трубопроводам и распределительным сетям </t>
  </si>
  <si>
    <t>Услуги по отводу сточных вод</t>
  </si>
  <si>
    <t>КГП "Затобольская ТЭК" акимата Костанайского района ГУ "Отдел жилищно-коммунального хозяйства, пассажирского транспорта и автомобильных дорог"</t>
  </si>
  <si>
    <r>
      <t xml:space="preserve">вид деятельности: </t>
    </r>
    <r>
      <rPr>
        <sz val="9"/>
        <rFont val="Times New Roman"/>
        <family val="1"/>
        <charset val="204"/>
      </rPr>
      <t>Услуги по производству, передаче, рапределению и снабжению тепловой энергией, услуги по подаче воды по магистральным трубопроводам и распределительным сетям и отводу сточных вод</t>
    </r>
  </si>
  <si>
    <t>совместный приказ Департамента Комитета по регулированию естественных монополий Министерства национальной экономики РК по Костанайской области от 20 октября 2020 года № 250-ОД и Управления энергетики и жилищно-коммунального хозяйства акимата Костанайской области от 04 ноября 2020 года № 105-ОД; совместный приказ Департамента Комитета по регулированию естественных монополий Министерства национальной экономики РК по Костанайской области от 18 октября 2019 года № 02-ОД и Управления энергетики и жилищно-коммунального хозяйства акимата Костанайской области от 29 октября 2019 года</t>
  </si>
  <si>
    <t>Итого по услуге по отводу сточных вод</t>
  </si>
  <si>
    <t xml:space="preserve"> 2.1</t>
  </si>
  <si>
    <t xml:space="preserve"> 3.1</t>
  </si>
  <si>
    <t>1.2.</t>
  </si>
  <si>
    <t>1.3.</t>
  </si>
  <si>
    <r>
      <t>                           </t>
    </r>
    <r>
      <rPr>
        <b/>
        <sz val="9"/>
        <rFont val="Times New Roman"/>
        <family val="1"/>
        <charset val="204"/>
      </rPr>
      <t>на 31.03.2025 года</t>
    </r>
  </si>
  <si>
    <t>Мероприятие "Капитальный ремонт тепловых сетей на территории Психбольницы в г. Тобыл"</t>
  </si>
  <si>
    <t>Мероприятие "Капитальный ремонт технологического оборудования котельной  "Психбольница"</t>
  </si>
  <si>
    <t>Мероприятие "Капитальный ремонт технологического оборудования котельная школа м-н Северный"</t>
  </si>
  <si>
    <t>1.4.</t>
  </si>
  <si>
    <t>Всего на 2025 год</t>
  </si>
  <si>
    <t>Итого по услуге  по производству, передаче, рапределению и снабжению тепловой энергией</t>
  </si>
  <si>
    <t>Мероприятие "Капитальный ремонт водопроводных сетей по ул. Школьная от УВС до ул. Терешковой в г. Тобыл</t>
  </si>
  <si>
    <t>Капитальный ремонт  КНС по ул. Матросова в г. Тобыл (замена обратных клапанов)</t>
  </si>
  <si>
    <t>Мероприятие "Капитальный ремонттепловых сетей к зданию Налоговой в г. Тобыл</t>
  </si>
  <si>
    <t>Мероприятие "Капитальный ремонт тепловых сетей к зданию РОВД в г. Тобыл"</t>
  </si>
  <si>
    <t>1.5.</t>
  </si>
  <si>
    <r>
      <t>                           </t>
    </r>
    <r>
      <rPr>
        <b/>
        <sz val="9"/>
        <rFont val="Times New Roman"/>
        <family val="1"/>
        <charset val="204"/>
      </rPr>
      <t>на 30.06.2025 года</t>
    </r>
  </si>
  <si>
    <t>совместный приказ Департамента Комитета по регулированию естественных монополий Министерства национальной экономики РК по Костанайской области от 25 февраля 2024 года № 55-ОД и Управления энергетики и жилищно-коммунального хозяйства акимата Костанайской области от 01 марта 2024 года № 37-ОД; совместный № 189-ОД от 15 августа 2024 года и Управления энергетики и жилищно-коммунального хозяйства акимата Костанайской области№ 125 -ОД  от 19 августа 2024 года</t>
  </si>
  <si>
    <r>
      <t xml:space="preserve">вид деятельности: </t>
    </r>
    <r>
      <rPr>
        <sz val="9"/>
        <rFont val="Times New Roman"/>
        <family val="1"/>
        <charset val="204"/>
      </rPr>
      <t>Услуги по производству, передаче, распределению и снабжению тепловой энергией, услуги по подаче воды по магистральным трубопроводам и распределительным сетям и отводу сточных вод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</si>
</sst>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  <font>
      <b/>
      <sz val="9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18" fillId="0" borderId="0"/>
    <xf numFmtId="0" fontId="19" fillId="0" borderId="0"/>
    <xf numFmtId="0" fontId="19" fillId="0" borderId="0"/>
    <xf numFmtId="0" fontId="19" fillId="0" borderId="0"/>
  </cellStyleXfs>
  <cellXfs count="122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/>
    <xf numFmtId="0" fontId="5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3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11" fillId="0" borderId="0" xfId="0" applyFont="1"/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wrapText="1"/>
    </xf>
    <xf numFmtId="0" fontId="9" fillId="0" borderId="1" xfId="0" applyFont="1" applyBorder="1" applyAlignment="1">
      <alignment vertical="center" wrapText="1"/>
    </xf>
    <xf numFmtId="16" fontId="8" fillId="0" borderId="2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16" fontId="8" fillId="0" borderId="1" xfId="0" applyNumberFormat="1" applyFont="1" applyBorder="1" applyAlignment="1">
      <alignment horizontal="center" vertical="center"/>
    </xf>
    <xf numFmtId="16" fontId="9" fillId="0" borderId="2" xfId="0" applyNumberFormat="1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wrapText="1"/>
    </xf>
    <xf numFmtId="0" fontId="15" fillId="0" borderId="0" xfId="0" applyFont="1"/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/>
    <xf numFmtId="0" fontId="16" fillId="0" borderId="0" xfId="0" applyFont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7" fillId="0" borderId="0" xfId="0" applyFont="1"/>
    <xf numFmtId="0" fontId="8" fillId="0" borderId="1" xfId="0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1" xfId="0" applyFont="1" applyBorder="1"/>
    <xf numFmtId="164" fontId="8" fillId="0" borderId="2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6" fillId="4" borderId="0" xfId="0" applyFont="1" applyFill="1"/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3" fontId="10" fillId="3" borderId="2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wrapText="1"/>
    </xf>
    <xf numFmtId="0" fontId="11" fillId="3" borderId="0" xfId="0" applyFont="1" applyFill="1"/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16" fontId="8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2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vertical="center" wrapText="1"/>
    </xf>
    <xf numFmtId="0" fontId="6" fillId="2" borderId="0" xfId="0" applyFont="1" applyFill="1"/>
    <xf numFmtId="0" fontId="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</cellXfs>
  <cellStyles count="7">
    <cellStyle name="Обычный" xfId="0" builtinId="0"/>
    <cellStyle name="Обычный 2" xfId="4"/>
    <cellStyle name="Обычный 3" xfId="1"/>
    <cellStyle name="Обычный 3 2" xfId="2"/>
    <cellStyle name="Обычный 3 3" xfId="5"/>
    <cellStyle name="Обычный 4" xfId="6"/>
    <cellStyle name="Обычный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zoomScale="120" zoomScaleNormal="120" zoomScaleSheetLayoutView="80" workbookViewId="0">
      <pane ySplit="23" topLeftCell="A25" activePane="bottomLeft" state="frozen"/>
      <selection pane="bottomLeft" activeCell="B32" sqref="B32"/>
    </sheetView>
  </sheetViews>
  <sheetFormatPr defaultColWidth="9.140625" defaultRowHeight="12" x14ac:dyDescent="0.2"/>
  <cols>
    <col min="1" max="1" width="4.28515625" style="2" customWidth="1"/>
    <col min="2" max="2" width="25.42578125" style="1" customWidth="1"/>
    <col min="3" max="3" width="6.28515625" style="2" customWidth="1"/>
    <col min="4" max="5" width="6" style="2" customWidth="1"/>
    <col min="6" max="7" width="9.140625" style="2" customWidth="1"/>
    <col min="8" max="8" width="9.7109375" style="3" customWidth="1"/>
    <col min="9" max="9" width="8.42578125" style="5" customWidth="1"/>
    <col min="10" max="10" width="9.28515625" style="5" customWidth="1"/>
    <col min="11" max="11" width="17.42578125" style="5" customWidth="1"/>
    <col min="12" max="12" width="6.85546875" style="5" customWidth="1"/>
    <col min="13" max="13" width="8.42578125" style="5" customWidth="1"/>
    <col min="14" max="14" width="8.28515625" style="5" customWidth="1"/>
    <col min="15" max="15" width="8.42578125" style="20" customWidth="1"/>
    <col min="16" max="16" width="9.5703125" style="5" customWidth="1"/>
    <col min="17" max="17" width="7.28515625" style="1" customWidth="1"/>
    <col min="18" max="18" width="7.42578125" style="1" customWidth="1"/>
    <col min="19" max="19" width="7.7109375" style="1" customWidth="1"/>
    <col min="20" max="16384" width="9.140625" style="6"/>
  </cols>
  <sheetData>
    <row r="1" spans="1:19" ht="12.75" hidden="1" customHeight="1" x14ac:dyDescent="0.2">
      <c r="S1" s="13" t="s">
        <v>0</v>
      </c>
    </row>
    <row r="2" spans="1:19" ht="12.75" hidden="1" customHeight="1" x14ac:dyDescent="0.2">
      <c r="S2" s="40" t="s">
        <v>1</v>
      </c>
    </row>
    <row r="3" spans="1:19" ht="12.75" hidden="1" customHeight="1" x14ac:dyDescent="0.2">
      <c r="S3" s="40" t="s">
        <v>2</v>
      </c>
    </row>
    <row r="4" spans="1:19" ht="12.75" hidden="1" customHeight="1" x14ac:dyDescent="0.2">
      <c r="S4" s="40" t="s">
        <v>3</v>
      </c>
    </row>
    <row r="5" spans="1:19" ht="12.75" hidden="1" customHeight="1" x14ac:dyDescent="0.2">
      <c r="S5" s="40" t="s">
        <v>4</v>
      </c>
    </row>
    <row r="6" spans="1:19" ht="3" hidden="1" customHeight="1" x14ac:dyDescent="0.2"/>
    <row r="7" spans="1:19" hidden="1" x14ac:dyDescent="0.2">
      <c r="S7" s="40" t="s">
        <v>5</v>
      </c>
    </row>
    <row r="8" spans="1:19" ht="9" hidden="1" customHeight="1" x14ac:dyDescent="0.2"/>
    <row r="9" spans="1:19" hidden="1" x14ac:dyDescent="0.2">
      <c r="A9" s="118" t="s">
        <v>6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</row>
    <row r="10" spans="1:19" ht="14.25" hidden="1" customHeight="1" x14ac:dyDescent="0.2">
      <c r="A10" s="119" t="s">
        <v>24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</row>
    <row r="11" spans="1:19" hidden="1" x14ac:dyDescent="0.2">
      <c r="A11" s="119" t="s">
        <v>25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</row>
    <row r="12" spans="1:19" hidden="1" x14ac:dyDescent="0.2">
      <c r="A12" s="119" t="s">
        <v>40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</row>
    <row r="13" spans="1:19" ht="7.5" hidden="1" customHeight="1" x14ac:dyDescent="0.2">
      <c r="B13" s="64"/>
      <c r="I13" s="4"/>
      <c r="J13" s="4"/>
      <c r="K13" s="4"/>
      <c r="L13" s="4"/>
      <c r="M13" s="4"/>
      <c r="N13" s="4"/>
      <c r="O13" s="21"/>
      <c r="P13" s="4"/>
      <c r="Q13" s="64"/>
      <c r="R13" s="64"/>
      <c r="S13" s="64"/>
    </row>
    <row r="14" spans="1:19" hidden="1" x14ac:dyDescent="0.2">
      <c r="A14" s="120" t="s">
        <v>32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</row>
    <row r="15" spans="1:19" hidden="1" x14ac:dyDescent="0.2">
      <c r="A15" s="121" t="s">
        <v>21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19" hidden="1" x14ac:dyDescent="0.2">
      <c r="A16" s="59" t="s">
        <v>33</v>
      </c>
      <c r="B16" s="7"/>
      <c r="C16" s="8"/>
      <c r="D16" s="8"/>
      <c r="F16" s="8"/>
      <c r="G16" s="8"/>
      <c r="H16" s="9"/>
      <c r="I16" s="10"/>
      <c r="J16" s="10"/>
      <c r="K16" s="10"/>
      <c r="L16" s="10"/>
      <c r="M16" s="10"/>
      <c r="N16" s="10"/>
      <c r="O16" s="22"/>
      <c r="P16" s="10"/>
      <c r="Q16" s="7"/>
      <c r="R16" s="7"/>
      <c r="S16" s="7"/>
    </row>
    <row r="17" spans="1:19" ht="7.5" hidden="1" customHeight="1" x14ac:dyDescent="0.2">
      <c r="B17" s="64"/>
      <c r="I17" s="4"/>
      <c r="J17" s="4"/>
      <c r="K17" s="4"/>
      <c r="L17" s="4"/>
      <c r="M17" s="4"/>
      <c r="N17" s="4"/>
      <c r="O17" s="21"/>
      <c r="P17" s="4"/>
      <c r="Q17" s="64"/>
      <c r="R17" s="64"/>
      <c r="S17" s="64"/>
    </row>
    <row r="18" spans="1:19" ht="15" hidden="1" customHeight="1" x14ac:dyDescent="0.2">
      <c r="A18" s="108" t="s">
        <v>22</v>
      </c>
      <c r="B18" s="108"/>
      <c r="C18" s="108"/>
      <c r="D18" s="108"/>
      <c r="E18" s="110" t="s">
        <v>34</v>
      </c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</row>
    <row r="19" spans="1:19" ht="48.6" hidden="1" customHeight="1" x14ac:dyDescent="0.2">
      <c r="A19" s="109"/>
      <c r="B19" s="109"/>
      <c r="C19" s="109"/>
      <c r="D19" s="109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</row>
    <row r="20" spans="1:19" ht="20.25" customHeight="1" x14ac:dyDescent="0.2">
      <c r="A20" s="111" t="s">
        <v>23</v>
      </c>
      <c r="B20" s="114" t="s">
        <v>7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6"/>
    </row>
    <row r="21" spans="1:19" s="11" customFormat="1" ht="35.25" customHeight="1" x14ac:dyDescent="0.25">
      <c r="A21" s="112"/>
      <c r="B21" s="111" t="s">
        <v>8</v>
      </c>
      <c r="C21" s="111" t="s">
        <v>9</v>
      </c>
      <c r="D21" s="106" t="s">
        <v>10</v>
      </c>
      <c r="E21" s="106"/>
      <c r="F21" s="106" t="s">
        <v>11</v>
      </c>
      <c r="G21" s="106"/>
      <c r="H21" s="117" t="s">
        <v>12</v>
      </c>
      <c r="I21" s="117"/>
      <c r="J21" s="117"/>
      <c r="K21" s="117"/>
      <c r="L21" s="117" t="s">
        <v>13</v>
      </c>
      <c r="M21" s="117"/>
      <c r="N21" s="117"/>
      <c r="O21" s="117"/>
      <c r="P21" s="106" t="s">
        <v>14</v>
      </c>
      <c r="Q21" s="106"/>
      <c r="R21" s="106" t="s">
        <v>15</v>
      </c>
      <c r="S21" s="106"/>
    </row>
    <row r="22" spans="1:19" s="12" customFormat="1" ht="39" customHeight="1" x14ac:dyDescent="0.25">
      <c r="A22" s="113"/>
      <c r="B22" s="113"/>
      <c r="C22" s="113"/>
      <c r="D22" s="62" t="s">
        <v>16</v>
      </c>
      <c r="E22" s="62" t="s">
        <v>17</v>
      </c>
      <c r="F22" s="62" t="s">
        <v>16</v>
      </c>
      <c r="G22" s="62" t="s">
        <v>17</v>
      </c>
      <c r="H22" s="63" t="s">
        <v>16</v>
      </c>
      <c r="I22" s="63" t="s">
        <v>17</v>
      </c>
      <c r="J22" s="63" t="s">
        <v>18</v>
      </c>
      <c r="K22" s="63" t="s">
        <v>19</v>
      </c>
      <c r="L22" s="63" t="s">
        <v>16</v>
      </c>
      <c r="M22" s="63" t="s">
        <v>17</v>
      </c>
      <c r="N22" s="63" t="s">
        <v>18</v>
      </c>
      <c r="O22" s="63" t="s">
        <v>19</v>
      </c>
      <c r="P22" s="63" t="s">
        <v>16</v>
      </c>
      <c r="Q22" s="62" t="s">
        <v>17</v>
      </c>
      <c r="R22" s="62" t="s">
        <v>16</v>
      </c>
      <c r="S22" s="62" t="s">
        <v>17</v>
      </c>
    </row>
    <row r="23" spans="1:19" s="11" customFormat="1" ht="11.25" customHeight="1" x14ac:dyDescent="0.25">
      <c r="A23" s="17">
        <v>1</v>
      </c>
      <c r="B23" s="62">
        <v>2</v>
      </c>
      <c r="C23" s="62">
        <v>3</v>
      </c>
      <c r="D23" s="17">
        <v>4</v>
      </c>
      <c r="E23" s="62">
        <v>5</v>
      </c>
      <c r="F23" s="62">
        <v>6</v>
      </c>
      <c r="G23" s="17">
        <v>7</v>
      </c>
      <c r="H23" s="62">
        <v>8</v>
      </c>
      <c r="I23" s="62">
        <v>9</v>
      </c>
      <c r="J23" s="17">
        <v>10</v>
      </c>
      <c r="K23" s="62">
        <v>11</v>
      </c>
      <c r="L23" s="62">
        <v>12</v>
      </c>
      <c r="M23" s="17">
        <v>13</v>
      </c>
      <c r="N23" s="62">
        <v>14</v>
      </c>
      <c r="O23" s="62">
        <v>15</v>
      </c>
      <c r="P23" s="17">
        <v>16</v>
      </c>
      <c r="Q23" s="62">
        <v>17</v>
      </c>
      <c r="R23" s="62">
        <v>18</v>
      </c>
      <c r="S23" s="17">
        <v>19</v>
      </c>
    </row>
    <row r="24" spans="1:19" s="87" customFormat="1" ht="42" customHeight="1" x14ac:dyDescent="0.25">
      <c r="A24" s="83">
        <v>1</v>
      </c>
      <c r="B24" s="84" t="s">
        <v>28</v>
      </c>
      <c r="C24" s="84"/>
      <c r="D24" s="84"/>
      <c r="E24" s="84"/>
      <c r="F24" s="84"/>
      <c r="G24" s="84"/>
      <c r="H24" s="84"/>
      <c r="I24" s="84"/>
      <c r="J24" s="85"/>
      <c r="K24" s="86"/>
      <c r="L24" s="86"/>
      <c r="M24" s="85"/>
      <c r="N24" s="86"/>
      <c r="O24" s="86"/>
      <c r="P24" s="85"/>
      <c r="Q24" s="86"/>
      <c r="R24" s="86"/>
      <c r="S24" s="85"/>
    </row>
    <row r="25" spans="1:19" s="100" customFormat="1" ht="42" customHeight="1" x14ac:dyDescent="0.25">
      <c r="A25" s="17" t="s">
        <v>20</v>
      </c>
      <c r="B25" s="96" t="s">
        <v>49</v>
      </c>
      <c r="C25" s="99" t="s">
        <v>27</v>
      </c>
      <c r="D25" s="99">
        <v>120</v>
      </c>
      <c r="E25" s="96"/>
      <c r="F25" s="99">
        <v>3039.79</v>
      </c>
      <c r="G25" s="99"/>
      <c r="H25" s="99">
        <v>3039.79</v>
      </c>
      <c r="I25" s="96"/>
      <c r="J25" s="56">
        <f t="shared" ref="J25:J26" si="0">I25-H25</f>
        <v>-3039.79</v>
      </c>
      <c r="K25" s="98"/>
      <c r="L25" s="99"/>
      <c r="M25" s="97"/>
      <c r="N25" s="99"/>
      <c r="O25" s="99"/>
      <c r="P25" s="97"/>
      <c r="Q25" s="99"/>
      <c r="R25" s="99"/>
      <c r="S25" s="97"/>
    </row>
    <row r="26" spans="1:19" s="101" customFormat="1" ht="42" customHeight="1" x14ac:dyDescent="0.25">
      <c r="A26" s="17" t="s">
        <v>38</v>
      </c>
      <c r="B26" s="102" t="s">
        <v>50</v>
      </c>
      <c r="C26" s="99" t="s">
        <v>27</v>
      </c>
      <c r="D26" s="99">
        <v>80</v>
      </c>
      <c r="E26" s="99"/>
      <c r="F26" s="99">
        <v>3219.64</v>
      </c>
      <c r="G26" s="99"/>
      <c r="H26" s="99">
        <v>3219.64</v>
      </c>
      <c r="I26" s="99"/>
      <c r="J26" s="56">
        <f t="shared" si="0"/>
        <v>-3219.64</v>
      </c>
      <c r="K26" s="98"/>
      <c r="L26" s="99"/>
      <c r="M26" s="97"/>
      <c r="N26" s="99"/>
      <c r="O26" s="99"/>
      <c r="P26" s="97"/>
      <c r="Q26" s="99"/>
      <c r="R26" s="99"/>
      <c r="S26" s="97"/>
    </row>
    <row r="27" spans="1:19" s="11" customFormat="1" ht="39.75" customHeight="1" x14ac:dyDescent="0.25">
      <c r="A27" s="17" t="s">
        <v>39</v>
      </c>
      <c r="B27" s="53" t="s">
        <v>41</v>
      </c>
      <c r="C27" s="62"/>
      <c r="D27" s="62"/>
      <c r="E27" s="62"/>
      <c r="F27" s="56"/>
      <c r="G27" s="56"/>
      <c r="H27" s="56"/>
      <c r="I27" s="56"/>
      <c r="J27" s="56">
        <f>I27-H27</f>
        <v>0</v>
      </c>
      <c r="K27" s="61"/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6">
        <v>0</v>
      </c>
      <c r="R27" s="16">
        <v>0</v>
      </c>
      <c r="S27" s="16">
        <v>0</v>
      </c>
    </row>
    <row r="28" spans="1:19" s="11" customFormat="1" ht="44.25" customHeight="1" x14ac:dyDescent="0.25">
      <c r="A28" s="17" t="s">
        <v>44</v>
      </c>
      <c r="B28" s="53" t="s">
        <v>42</v>
      </c>
      <c r="C28" s="62"/>
      <c r="D28" s="62"/>
      <c r="E28" s="62"/>
      <c r="F28" s="56"/>
      <c r="G28" s="56"/>
      <c r="H28" s="56"/>
      <c r="I28" s="56"/>
      <c r="J28" s="56">
        <f>I28-H28</f>
        <v>0</v>
      </c>
      <c r="K28" s="61"/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6">
        <v>0</v>
      </c>
      <c r="R28" s="16">
        <v>0</v>
      </c>
      <c r="S28" s="16">
        <v>0</v>
      </c>
    </row>
    <row r="29" spans="1:19" s="11" customFormat="1" ht="34.5" customHeight="1" x14ac:dyDescent="0.25">
      <c r="A29" s="17" t="s">
        <v>51</v>
      </c>
      <c r="B29" s="53" t="s">
        <v>43</v>
      </c>
      <c r="C29" s="62"/>
      <c r="D29" s="62"/>
      <c r="E29" s="62"/>
      <c r="F29" s="56"/>
      <c r="G29" s="56"/>
      <c r="H29" s="56"/>
      <c r="I29" s="56"/>
      <c r="J29" s="56">
        <f>I29-H29</f>
        <v>0</v>
      </c>
      <c r="K29" s="61"/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6">
        <v>0</v>
      </c>
      <c r="R29" s="16">
        <v>0</v>
      </c>
      <c r="S29" s="16">
        <v>0</v>
      </c>
    </row>
    <row r="30" spans="1:19" s="105" customFormat="1" ht="39" customHeight="1" x14ac:dyDescent="0.25">
      <c r="A30" s="95"/>
      <c r="B30" s="19" t="s">
        <v>46</v>
      </c>
      <c r="C30" s="103"/>
      <c r="D30" s="103"/>
      <c r="E30" s="103"/>
      <c r="F30" s="104">
        <f>F25+F26</f>
        <v>6259.43</v>
      </c>
      <c r="G30" s="104">
        <f t="shared" ref="G30:S30" si="1">G25+G26</f>
        <v>0</v>
      </c>
      <c r="H30" s="104">
        <f t="shared" si="1"/>
        <v>6259.43</v>
      </c>
      <c r="I30" s="104">
        <f t="shared" si="1"/>
        <v>0</v>
      </c>
      <c r="J30" s="104">
        <f t="shared" si="1"/>
        <v>-6259.43</v>
      </c>
      <c r="K30" s="104">
        <f t="shared" si="1"/>
        <v>0</v>
      </c>
      <c r="L30" s="104">
        <f t="shared" si="1"/>
        <v>0</v>
      </c>
      <c r="M30" s="104">
        <f t="shared" si="1"/>
        <v>0</v>
      </c>
      <c r="N30" s="104">
        <f t="shared" si="1"/>
        <v>0</v>
      </c>
      <c r="O30" s="104">
        <f t="shared" si="1"/>
        <v>0</v>
      </c>
      <c r="P30" s="104">
        <f t="shared" si="1"/>
        <v>0</v>
      </c>
      <c r="Q30" s="104">
        <f t="shared" si="1"/>
        <v>0</v>
      </c>
      <c r="R30" s="104">
        <f t="shared" si="1"/>
        <v>0</v>
      </c>
      <c r="S30" s="104">
        <f t="shared" si="1"/>
        <v>0</v>
      </c>
    </row>
    <row r="31" spans="1:19" s="72" customFormat="1" ht="31.5" x14ac:dyDescent="0.2">
      <c r="A31" s="68">
        <v>2</v>
      </c>
      <c r="B31" s="69" t="s">
        <v>30</v>
      </c>
      <c r="C31" s="70"/>
      <c r="D31" s="70"/>
      <c r="E31" s="70"/>
      <c r="F31" s="70"/>
      <c r="G31" s="70"/>
      <c r="H31" s="70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</row>
    <row r="32" spans="1:19" s="94" customFormat="1" ht="45" x14ac:dyDescent="0.2">
      <c r="A32" s="88" t="s">
        <v>36</v>
      </c>
      <c r="B32" s="65" t="s">
        <v>47</v>
      </c>
      <c r="C32" s="31" t="s">
        <v>27</v>
      </c>
      <c r="D32" s="67">
        <v>460</v>
      </c>
      <c r="E32" s="89"/>
      <c r="F32" s="90">
        <v>14624.46</v>
      </c>
      <c r="G32" s="91"/>
      <c r="H32" s="54">
        <v>14624.46</v>
      </c>
      <c r="I32" s="66"/>
      <c r="J32" s="92"/>
      <c r="K32" s="93"/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  <c r="S32" s="67">
        <v>0</v>
      </c>
    </row>
    <row r="33" spans="1:19" s="36" customFormat="1" ht="39" customHeight="1" x14ac:dyDescent="0.2">
      <c r="A33" s="33"/>
      <c r="B33" s="19" t="s">
        <v>29</v>
      </c>
      <c r="C33" s="34"/>
      <c r="D33" s="35"/>
      <c r="E33" s="35"/>
      <c r="F33" s="55">
        <f>SUM(F32:F32)</f>
        <v>14624.46</v>
      </c>
      <c r="G33" s="55">
        <f>SUM(G32:G32)</f>
        <v>0</v>
      </c>
      <c r="H33" s="55">
        <f>SUM(H32:H32)</f>
        <v>14624.46</v>
      </c>
      <c r="I33" s="55">
        <f>SUM(I32:I32)</f>
        <v>0</v>
      </c>
      <c r="J33" s="55">
        <f>SUM(J32:J32)</f>
        <v>0</v>
      </c>
      <c r="K33" s="34"/>
      <c r="L33" s="34">
        <f t="shared" ref="L33:S33" si="2">SUM(L32:L32)</f>
        <v>0</v>
      </c>
      <c r="M33" s="34">
        <f t="shared" si="2"/>
        <v>0</v>
      </c>
      <c r="N33" s="34">
        <f t="shared" si="2"/>
        <v>0</v>
      </c>
      <c r="O33" s="34">
        <f t="shared" si="2"/>
        <v>0</v>
      </c>
      <c r="P33" s="34">
        <f t="shared" si="2"/>
        <v>0</v>
      </c>
      <c r="Q33" s="34">
        <f t="shared" si="2"/>
        <v>0</v>
      </c>
      <c r="R33" s="34">
        <f t="shared" si="2"/>
        <v>0</v>
      </c>
      <c r="S33" s="34">
        <f t="shared" si="2"/>
        <v>0</v>
      </c>
    </row>
    <row r="34" spans="1:19" s="82" customFormat="1" ht="20.25" customHeight="1" x14ac:dyDescent="0.2">
      <c r="A34" s="73">
        <v>3</v>
      </c>
      <c r="B34" s="74" t="s">
        <v>31</v>
      </c>
      <c r="C34" s="75"/>
      <c r="D34" s="76"/>
      <c r="E34" s="75"/>
      <c r="F34" s="77"/>
      <c r="G34" s="78"/>
      <c r="H34" s="78"/>
      <c r="I34" s="78"/>
      <c r="J34" s="78"/>
      <c r="K34" s="79"/>
      <c r="L34" s="80"/>
      <c r="M34" s="80"/>
      <c r="N34" s="80"/>
      <c r="O34" s="81"/>
      <c r="P34" s="80"/>
      <c r="Q34" s="80"/>
      <c r="R34" s="80"/>
      <c r="S34" s="80"/>
    </row>
    <row r="35" spans="1:19" ht="38.25" customHeight="1" x14ac:dyDescent="0.2">
      <c r="A35" s="30" t="s">
        <v>37</v>
      </c>
      <c r="B35" s="53" t="s">
        <v>48</v>
      </c>
      <c r="C35" s="31" t="s">
        <v>26</v>
      </c>
      <c r="D35" s="37">
        <v>3</v>
      </c>
      <c r="E35" s="60"/>
      <c r="F35" s="57">
        <v>7663.5</v>
      </c>
      <c r="G35" s="57"/>
      <c r="H35" s="57">
        <v>7663.5</v>
      </c>
      <c r="I35" s="57"/>
      <c r="J35" s="58"/>
      <c r="K35" s="61"/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6">
        <v>0</v>
      </c>
      <c r="R35" s="16">
        <v>0</v>
      </c>
      <c r="S35" s="16">
        <v>0</v>
      </c>
    </row>
    <row r="36" spans="1:19" ht="23.45" customHeight="1" x14ac:dyDescent="0.2">
      <c r="A36" s="32"/>
      <c r="B36" s="19" t="s">
        <v>35</v>
      </c>
      <c r="C36" s="31"/>
      <c r="D36" s="38"/>
      <c r="E36" s="38"/>
      <c r="F36" s="55">
        <f>SUM(F35:F35)</f>
        <v>7663.5</v>
      </c>
      <c r="G36" s="55">
        <f>SUM(G35:G35)</f>
        <v>0</v>
      </c>
      <c r="H36" s="55">
        <f>SUM(H35:H35)</f>
        <v>7663.5</v>
      </c>
      <c r="I36" s="55">
        <f>SUM(I35:I35)</f>
        <v>0</v>
      </c>
      <c r="J36" s="55">
        <f>SUM(J35:J35)</f>
        <v>0</v>
      </c>
      <c r="K36" s="38"/>
      <c r="L36" s="34"/>
      <c r="M36" s="34"/>
      <c r="N36" s="34"/>
      <c r="O36" s="34"/>
      <c r="P36" s="34"/>
      <c r="Q36" s="34"/>
      <c r="R36" s="34"/>
      <c r="S36" s="34"/>
    </row>
    <row r="37" spans="1:19" s="36" customFormat="1" ht="21" customHeight="1" x14ac:dyDescent="0.2">
      <c r="A37" s="18"/>
      <c r="B37" s="29" t="s">
        <v>45</v>
      </c>
      <c r="C37" s="18"/>
      <c r="D37" s="18"/>
      <c r="E37" s="18"/>
      <c r="F37" s="39">
        <f t="shared" ref="F37:S37" si="3">F30+F33+F36</f>
        <v>28547.39</v>
      </c>
      <c r="G37" s="39">
        <f t="shared" si="3"/>
        <v>0</v>
      </c>
      <c r="H37" s="39">
        <f t="shared" si="3"/>
        <v>28547.39</v>
      </c>
      <c r="I37" s="39">
        <f t="shared" si="3"/>
        <v>0</v>
      </c>
      <c r="J37" s="39">
        <f t="shared" si="3"/>
        <v>-6259.43</v>
      </c>
      <c r="K37" s="39">
        <f t="shared" si="3"/>
        <v>0</v>
      </c>
      <c r="L37" s="39">
        <f t="shared" si="3"/>
        <v>0</v>
      </c>
      <c r="M37" s="39">
        <f t="shared" si="3"/>
        <v>0</v>
      </c>
      <c r="N37" s="39">
        <f t="shared" si="3"/>
        <v>0</v>
      </c>
      <c r="O37" s="39">
        <f t="shared" si="3"/>
        <v>0</v>
      </c>
      <c r="P37" s="39">
        <f t="shared" si="3"/>
        <v>0</v>
      </c>
      <c r="Q37" s="39">
        <f t="shared" si="3"/>
        <v>0</v>
      </c>
      <c r="R37" s="39">
        <f t="shared" si="3"/>
        <v>0</v>
      </c>
      <c r="S37" s="39">
        <f t="shared" si="3"/>
        <v>0</v>
      </c>
    </row>
    <row r="38" spans="1:19" s="23" customFormat="1" x14ac:dyDescent="0.2">
      <c r="A38" s="24"/>
      <c r="B38" s="25"/>
      <c r="C38" s="24"/>
      <c r="D38" s="24"/>
      <c r="E38" s="24"/>
      <c r="F38" s="24"/>
      <c r="G38" s="24"/>
      <c r="H38" s="26"/>
      <c r="I38" s="27"/>
      <c r="J38" s="27"/>
      <c r="K38" s="27"/>
      <c r="L38" s="27"/>
      <c r="M38" s="27"/>
      <c r="N38" s="27"/>
      <c r="O38" s="28"/>
      <c r="P38" s="27"/>
      <c r="Q38" s="14"/>
      <c r="R38" s="14"/>
      <c r="S38" s="14"/>
    </row>
    <row r="40" spans="1:19" s="45" customFormat="1" ht="15" x14ac:dyDescent="0.25">
      <c r="A40" s="41"/>
      <c r="B40" s="42"/>
      <c r="C40" s="41"/>
      <c r="D40" s="41"/>
      <c r="E40" s="41"/>
      <c r="F40" s="107"/>
      <c r="G40" s="107"/>
      <c r="H40" s="107"/>
      <c r="I40" s="43"/>
      <c r="J40" s="43"/>
      <c r="K40" s="43"/>
      <c r="L40" s="43"/>
      <c r="M40" s="43"/>
      <c r="N40" s="43"/>
      <c r="O40" s="44"/>
      <c r="P40" s="43"/>
      <c r="Q40" s="42"/>
      <c r="R40" s="42"/>
      <c r="S40" s="42"/>
    </row>
    <row r="41" spans="1:19" s="52" customFormat="1" ht="15" x14ac:dyDescent="0.25">
      <c r="A41" s="46"/>
      <c r="B41" s="47"/>
      <c r="C41" s="46"/>
      <c r="D41" s="46"/>
      <c r="E41" s="46"/>
      <c r="F41" s="48"/>
      <c r="G41" s="48"/>
      <c r="H41" s="49"/>
      <c r="I41" s="50"/>
      <c r="J41" s="50"/>
      <c r="K41" s="50"/>
      <c r="L41" s="50"/>
      <c r="M41" s="50"/>
      <c r="N41" s="50"/>
      <c r="O41" s="51"/>
      <c r="P41" s="50"/>
      <c r="Q41" s="47"/>
      <c r="R41" s="47"/>
      <c r="S41" s="47"/>
    </row>
    <row r="42" spans="1:19" s="52" customFormat="1" ht="15" x14ac:dyDescent="0.25">
      <c r="A42" s="46"/>
      <c r="B42" s="47"/>
      <c r="C42" s="46"/>
      <c r="D42" s="46"/>
      <c r="E42" s="46"/>
      <c r="F42" s="48"/>
      <c r="G42" s="48"/>
      <c r="H42" s="49"/>
      <c r="I42" s="50"/>
      <c r="J42" s="50"/>
      <c r="K42" s="50"/>
      <c r="L42" s="50"/>
      <c r="M42" s="50"/>
      <c r="N42" s="50"/>
      <c r="O42" s="51"/>
      <c r="P42" s="50"/>
      <c r="Q42" s="47"/>
      <c r="R42" s="47"/>
      <c r="S42" s="47"/>
    </row>
    <row r="43" spans="1:19" s="52" customFormat="1" ht="15" x14ac:dyDescent="0.25">
      <c r="A43" s="46"/>
      <c r="B43" s="42"/>
      <c r="C43" s="46"/>
      <c r="D43" s="46"/>
      <c r="E43" s="46"/>
      <c r="F43" s="48"/>
      <c r="G43" s="48"/>
      <c r="H43" s="49"/>
      <c r="I43" s="50"/>
      <c r="J43" s="50"/>
      <c r="K43" s="50"/>
      <c r="L43" s="50"/>
      <c r="M43" s="50"/>
      <c r="N43" s="50"/>
      <c r="O43" s="51"/>
      <c r="P43" s="50"/>
      <c r="Q43" s="47"/>
      <c r="R43" s="47"/>
      <c r="S43" s="47"/>
    </row>
    <row r="44" spans="1:19" s="52" customFormat="1" ht="3" customHeight="1" x14ac:dyDescent="0.25">
      <c r="A44" s="46"/>
      <c r="B44" s="42"/>
      <c r="C44" s="46"/>
      <c r="D44" s="46"/>
      <c r="E44" s="46"/>
      <c r="F44" s="48"/>
      <c r="G44" s="48"/>
      <c r="H44" s="49"/>
      <c r="I44" s="50"/>
      <c r="J44" s="50"/>
      <c r="K44" s="50"/>
      <c r="L44" s="50"/>
      <c r="M44" s="50"/>
      <c r="N44" s="50"/>
      <c r="O44" s="51"/>
      <c r="P44" s="50"/>
      <c r="Q44" s="47"/>
      <c r="R44" s="47"/>
      <c r="S44" s="47"/>
    </row>
    <row r="45" spans="1:19" s="52" customFormat="1" ht="15" x14ac:dyDescent="0.25">
      <c r="A45" s="46"/>
      <c r="B45" s="42"/>
      <c r="C45" s="46"/>
      <c r="D45" s="46"/>
      <c r="E45" s="46"/>
      <c r="F45" s="107"/>
      <c r="G45" s="107"/>
      <c r="H45" s="107"/>
      <c r="I45" s="50"/>
      <c r="J45" s="50"/>
      <c r="K45" s="50"/>
      <c r="L45" s="50"/>
      <c r="M45" s="50"/>
      <c r="N45" s="50"/>
      <c r="O45" s="51"/>
      <c r="P45" s="50"/>
      <c r="Q45" s="47"/>
      <c r="R45" s="47"/>
      <c r="S45" s="47"/>
    </row>
    <row r="46" spans="1:19" s="52" customFormat="1" ht="15" x14ac:dyDescent="0.25">
      <c r="A46" s="46"/>
      <c r="B46" s="42"/>
      <c r="C46" s="46"/>
      <c r="D46" s="46"/>
      <c r="E46" s="46"/>
      <c r="F46" s="48"/>
      <c r="G46" s="48"/>
      <c r="H46" s="49"/>
      <c r="I46" s="50"/>
      <c r="J46" s="50"/>
      <c r="K46" s="50"/>
      <c r="L46" s="50"/>
      <c r="M46" s="50"/>
      <c r="N46" s="50"/>
      <c r="O46" s="51"/>
      <c r="P46" s="50"/>
      <c r="Q46" s="47"/>
      <c r="R46" s="47"/>
      <c r="S46" s="47"/>
    </row>
    <row r="47" spans="1:19" s="52" customFormat="1" ht="15" x14ac:dyDescent="0.25">
      <c r="A47" s="46"/>
      <c r="B47" s="42"/>
      <c r="C47" s="46"/>
      <c r="D47" s="46"/>
      <c r="E47" s="46"/>
      <c r="F47" s="107"/>
      <c r="G47" s="107"/>
      <c r="H47" s="107"/>
      <c r="I47" s="50"/>
      <c r="J47" s="50"/>
      <c r="K47" s="50"/>
      <c r="L47" s="50"/>
      <c r="M47" s="50"/>
      <c r="N47" s="50"/>
      <c r="O47" s="51"/>
      <c r="P47" s="50"/>
      <c r="Q47" s="47"/>
      <c r="R47" s="47"/>
      <c r="S47" s="47"/>
    </row>
  </sheetData>
  <mergeCells count="21">
    <mergeCell ref="A15:S15"/>
    <mergeCell ref="A9:S9"/>
    <mergeCell ref="A10:S10"/>
    <mergeCell ref="A11:S11"/>
    <mergeCell ref="A12:S12"/>
    <mergeCell ref="A14:S14"/>
    <mergeCell ref="A18:D19"/>
    <mergeCell ref="E18:S19"/>
    <mergeCell ref="A20:A22"/>
    <mergeCell ref="B20:S20"/>
    <mergeCell ref="B21:B22"/>
    <mergeCell ref="C21:C22"/>
    <mergeCell ref="D21:E21"/>
    <mergeCell ref="F21:G21"/>
    <mergeCell ref="H21:K21"/>
    <mergeCell ref="L21:O21"/>
    <mergeCell ref="P21:Q21"/>
    <mergeCell ref="R21:S21"/>
    <mergeCell ref="F40:H40"/>
    <mergeCell ref="F45:H45"/>
    <mergeCell ref="F47:H47"/>
  </mergeCells>
  <pageMargins left="0.23622047244094491" right="0.27559055118110237" top="0" bottom="0" header="0.23622047244094491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zoomScale="120" zoomScaleNormal="120" zoomScaleSheetLayoutView="80" workbookViewId="0">
      <pane ySplit="23" topLeftCell="A54" activePane="bottomLeft" state="frozen"/>
      <selection pane="bottomLeft" activeCell="T18" sqref="T18"/>
    </sheetView>
  </sheetViews>
  <sheetFormatPr defaultColWidth="9.140625" defaultRowHeight="12" x14ac:dyDescent="0.2"/>
  <cols>
    <col min="1" max="1" width="4.28515625" style="2" customWidth="1"/>
    <col min="2" max="2" width="25.42578125" style="1" customWidth="1"/>
    <col min="3" max="3" width="6.28515625" style="2" customWidth="1"/>
    <col min="4" max="5" width="6" style="2" customWidth="1"/>
    <col min="6" max="7" width="9.140625" style="2" customWidth="1"/>
    <col min="8" max="8" width="9.7109375" style="3" customWidth="1"/>
    <col min="9" max="9" width="8.42578125" style="5" customWidth="1"/>
    <col min="10" max="10" width="9.28515625" style="5" customWidth="1"/>
    <col min="11" max="11" width="17.42578125" style="5" customWidth="1"/>
    <col min="12" max="12" width="6.85546875" style="5" customWidth="1"/>
    <col min="13" max="13" width="8.42578125" style="5" customWidth="1"/>
    <col min="14" max="14" width="8.28515625" style="5" customWidth="1"/>
    <col min="15" max="15" width="8.42578125" style="20" customWidth="1"/>
    <col min="16" max="16" width="9.5703125" style="5" customWidth="1"/>
    <col min="17" max="17" width="7.28515625" style="1" customWidth="1"/>
    <col min="18" max="18" width="7.42578125" style="1" customWidth="1"/>
    <col min="19" max="19" width="7.7109375" style="1" customWidth="1"/>
    <col min="20" max="16384" width="9.140625" style="6"/>
  </cols>
  <sheetData>
    <row r="1" spans="1:19" ht="12.75" customHeight="1" x14ac:dyDescent="0.2">
      <c r="S1" s="13" t="s">
        <v>0</v>
      </c>
    </row>
    <row r="2" spans="1:19" ht="12.75" customHeight="1" x14ac:dyDescent="0.2">
      <c r="S2" s="40" t="s">
        <v>1</v>
      </c>
    </row>
    <row r="3" spans="1:19" ht="12.75" customHeight="1" x14ac:dyDescent="0.2">
      <c r="S3" s="40" t="s">
        <v>2</v>
      </c>
    </row>
    <row r="4" spans="1:19" ht="12.75" customHeight="1" x14ac:dyDescent="0.2">
      <c r="S4" s="40" t="s">
        <v>3</v>
      </c>
    </row>
    <row r="5" spans="1:19" ht="12.75" customHeight="1" x14ac:dyDescent="0.2">
      <c r="S5" s="40" t="s">
        <v>4</v>
      </c>
    </row>
    <row r="6" spans="1:19" ht="3" customHeight="1" x14ac:dyDescent="0.2"/>
    <row r="7" spans="1:19" x14ac:dyDescent="0.2">
      <c r="S7" s="40" t="s">
        <v>5</v>
      </c>
    </row>
    <row r="8" spans="1:19" ht="9" customHeight="1" x14ac:dyDescent="0.2"/>
    <row r="9" spans="1:19" x14ac:dyDescent="0.2">
      <c r="A9" s="118" t="s">
        <v>6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</row>
    <row r="10" spans="1:19" ht="14.25" customHeight="1" x14ac:dyDescent="0.2">
      <c r="A10" s="119" t="s">
        <v>24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</row>
    <row r="11" spans="1:19" x14ac:dyDescent="0.2">
      <c r="A11" s="119" t="s">
        <v>25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</row>
    <row r="12" spans="1:19" x14ac:dyDescent="0.2">
      <c r="A12" s="119" t="s">
        <v>52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</row>
    <row r="13" spans="1:19" ht="7.5" customHeight="1" x14ac:dyDescent="0.2">
      <c r="B13" s="64"/>
      <c r="I13" s="4"/>
      <c r="J13" s="4"/>
      <c r="K13" s="4"/>
      <c r="L13" s="4"/>
      <c r="M13" s="4"/>
      <c r="N13" s="4"/>
      <c r="O13" s="21"/>
      <c r="P13" s="4"/>
      <c r="Q13" s="64"/>
      <c r="R13" s="64"/>
      <c r="S13" s="64"/>
    </row>
    <row r="14" spans="1:19" x14ac:dyDescent="0.2">
      <c r="A14" s="120" t="s">
        <v>32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</row>
    <row r="15" spans="1:19" x14ac:dyDescent="0.2">
      <c r="A15" s="121" t="s">
        <v>21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19" x14ac:dyDescent="0.2">
      <c r="A16" s="59" t="s">
        <v>54</v>
      </c>
      <c r="B16" s="7"/>
      <c r="C16" s="8"/>
      <c r="D16" s="8"/>
      <c r="F16" s="8"/>
      <c r="G16" s="8"/>
      <c r="H16" s="9"/>
      <c r="I16" s="10"/>
      <c r="J16" s="10"/>
      <c r="K16" s="10"/>
      <c r="L16" s="10"/>
      <c r="M16" s="10"/>
      <c r="N16" s="10"/>
      <c r="O16" s="22"/>
      <c r="P16" s="10"/>
      <c r="Q16" s="7"/>
      <c r="R16" s="7"/>
      <c r="S16" s="7"/>
    </row>
    <row r="17" spans="1:19" ht="7.5" customHeight="1" x14ac:dyDescent="0.2">
      <c r="B17" s="64"/>
      <c r="I17" s="4"/>
      <c r="J17" s="4"/>
      <c r="K17" s="4"/>
      <c r="L17" s="4"/>
      <c r="M17" s="4"/>
      <c r="N17" s="4"/>
      <c r="O17" s="21"/>
      <c r="P17" s="4"/>
      <c r="Q17" s="64"/>
      <c r="R17" s="64"/>
      <c r="S17" s="64"/>
    </row>
    <row r="18" spans="1:19" ht="15" customHeight="1" x14ac:dyDescent="0.2">
      <c r="A18" s="108" t="s">
        <v>22</v>
      </c>
      <c r="B18" s="108"/>
      <c r="C18" s="108"/>
      <c r="D18" s="108"/>
      <c r="E18" s="110" t="s">
        <v>53</v>
      </c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</row>
    <row r="19" spans="1:19" ht="48.6" customHeight="1" x14ac:dyDescent="0.2">
      <c r="A19" s="109"/>
      <c r="B19" s="109"/>
      <c r="C19" s="109"/>
      <c r="D19" s="109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</row>
    <row r="20" spans="1:19" ht="20.25" customHeight="1" x14ac:dyDescent="0.2">
      <c r="A20" s="111" t="s">
        <v>23</v>
      </c>
      <c r="B20" s="114" t="s">
        <v>7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6"/>
    </row>
    <row r="21" spans="1:19" s="11" customFormat="1" ht="35.25" customHeight="1" x14ac:dyDescent="0.25">
      <c r="A21" s="112"/>
      <c r="B21" s="111" t="s">
        <v>8</v>
      </c>
      <c r="C21" s="111" t="s">
        <v>9</v>
      </c>
      <c r="D21" s="106" t="s">
        <v>10</v>
      </c>
      <c r="E21" s="106"/>
      <c r="F21" s="106" t="s">
        <v>11</v>
      </c>
      <c r="G21" s="106"/>
      <c r="H21" s="117" t="s">
        <v>12</v>
      </c>
      <c r="I21" s="117"/>
      <c r="J21" s="117"/>
      <c r="K21" s="117"/>
      <c r="L21" s="117" t="s">
        <v>13</v>
      </c>
      <c r="M21" s="117"/>
      <c r="N21" s="117"/>
      <c r="O21" s="117"/>
      <c r="P21" s="106" t="s">
        <v>14</v>
      </c>
      <c r="Q21" s="106"/>
      <c r="R21" s="106" t="s">
        <v>15</v>
      </c>
      <c r="S21" s="106"/>
    </row>
    <row r="22" spans="1:19" s="12" customFormat="1" ht="39" customHeight="1" x14ac:dyDescent="0.25">
      <c r="A22" s="113"/>
      <c r="B22" s="113"/>
      <c r="C22" s="113"/>
      <c r="D22" s="62" t="s">
        <v>16</v>
      </c>
      <c r="E22" s="62" t="s">
        <v>17</v>
      </c>
      <c r="F22" s="62" t="s">
        <v>16</v>
      </c>
      <c r="G22" s="62" t="s">
        <v>17</v>
      </c>
      <c r="H22" s="63" t="s">
        <v>16</v>
      </c>
      <c r="I22" s="63" t="s">
        <v>17</v>
      </c>
      <c r="J22" s="63" t="s">
        <v>18</v>
      </c>
      <c r="K22" s="63" t="s">
        <v>19</v>
      </c>
      <c r="L22" s="63" t="s">
        <v>16</v>
      </c>
      <c r="M22" s="63" t="s">
        <v>17</v>
      </c>
      <c r="N22" s="63" t="s">
        <v>18</v>
      </c>
      <c r="O22" s="63" t="s">
        <v>19</v>
      </c>
      <c r="P22" s="63" t="s">
        <v>16</v>
      </c>
      <c r="Q22" s="62" t="s">
        <v>17</v>
      </c>
      <c r="R22" s="62" t="s">
        <v>16</v>
      </c>
      <c r="S22" s="62" t="s">
        <v>17</v>
      </c>
    </row>
    <row r="23" spans="1:19" s="11" customFormat="1" ht="11.25" customHeight="1" x14ac:dyDescent="0.25">
      <c r="A23" s="17">
        <v>1</v>
      </c>
      <c r="B23" s="62">
        <v>2</v>
      </c>
      <c r="C23" s="62">
        <v>3</v>
      </c>
      <c r="D23" s="17">
        <v>4</v>
      </c>
      <c r="E23" s="62">
        <v>5</v>
      </c>
      <c r="F23" s="62">
        <v>6</v>
      </c>
      <c r="G23" s="17">
        <v>7</v>
      </c>
      <c r="H23" s="62">
        <v>8</v>
      </c>
      <c r="I23" s="62">
        <v>9</v>
      </c>
      <c r="J23" s="17">
        <v>10</v>
      </c>
      <c r="K23" s="62">
        <v>11</v>
      </c>
      <c r="L23" s="62">
        <v>12</v>
      </c>
      <c r="M23" s="17">
        <v>13</v>
      </c>
      <c r="N23" s="62">
        <v>14</v>
      </c>
      <c r="O23" s="62">
        <v>15</v>
      </c>
      <c r="P23" s="17">
        <v>16</v>
      </c>
      <c r="Q23" s="62">
        <v>17</v>
      </c>
      <c r="R23" s="62">
        <v>18</v>
      </c>
      <c r="S23" s="17">
        <v>19</v>
      </c>
    </row>
    <row r="24" spans="1:19" s="87" customFormat="1" ht="42" customHeight="1" x14ac:dyDescent="0.25">
      <c r="A24" s="83">
        <v>1</v>
      </c>
      <c r="B24" s="84" t="s">
        <v>28</v>
      </c>
      <c r="C24" s="84"/>
      <c r="D24" s="84"/>
      <c r="E24" s="84"/>
      <c r="F24" s="84"/>
      <c r="G24" s="84"/>
      <c r="H24" s="84"/>
      <c r="I24" s="84"/>
      <c r="J24" s="85"/>
      <c r="K24" s="86"/>
      <c r="L24" s="86"/>
      <c r="M24" s="85"/>
      <c r="N24" s="86"/>
      <c r="O24" s="86"/>
      <c r="P24" s="85"/>
      <c r="Q24" s="86"/>
      <c r="R24" s="86"/>
      <c r="S24" s="85"/>
    </row>
    <row r="25" spans="1:19" s="100" customFormat="1" ht="42" customHeight="1" x14ac:dyDescent="0.25">
      <c r="A25" s="17" t="s">
        <v>20</v>
      </c>
      <c r="B25" s="96" t="s">
        <v>49</v>
      </c>
      <c r="C25" s="99" t="s">
        <v>27</v>
      </c>
      <c r="D25" s="99">
        <v>120</v>
      </c>
      <c r="E25" s="96"/>
      <c r="F25" s="99">
        <v>3039.79</v>
      </c>
      <c r="G25" s="99"/>
      <c r="H25" s="99">
        <v>3039.79</v>
      </c>
      <c r="I25" s="96"/>
      <c r="J25" s="56">
        <f t="shared" ref="J25:J26" si="0">I25-H25</f>
        <v>-3039.79</v>
      </c>
      <c r="K25" s="98"/>
      <c r="L25" s="99"/>
      <c r="M25" s="97"/>
      <c r="N25" s="99"/>
      <c r="O25" s="99"/>
      <c r="P25" s="97"/>
      <c r="Q25" s="99"/>
      <c r="R25" s="99"/>
      <c r="S25" s="97"/>
    </row>
    <row r="26" spans="1:19" s="101" customFormat="1" ht="42" customHeight="1" x14ac:dyDescent="0.25">
      <c r="A26" s="17" t="s">
        <v>38</v>
      </c>
      <c r="B26" s="102" t="s">
        <v>50</v>
      </c>
      <c r="C26" s="99" t="s">
        <v>27</v>
      </c>
      <c r="D26" s="99">
        <v>80</v>
      </c>
      <c r="E26" s="99"/>
      <c r="F26" s="99">
        <v>3219.64</v>
      </c>
      <c r="G26" s="99"/>
      <c r="H26" s="99">
        <v>3219.64</v>
      </c>
      <c r="I26" s="99"/>
      <c r="J26" s="56">
        <f t="shared" si="0"/>
        <v>-3219.64</v>
      </c>
      <c r="K26" s="98"/>
      <c r="L26" s="99"/>
      <c r="M26" s="97"/>
      <c r="N26" s="99"/>
      <c r="O26" s="99"/>
      <c r="P26" s="97"/>
      <c r="Q26" s="99"/>
      <c r="R26" s="99"/>
      <c r="S26" s="97"/>
    </row>
    <row r="27" spans="1:19" s="11" customFormat="1" ht="39.75" customHeight="1" x14ac:dyDescent="0.25">
      <c r="A27" s="17" t="s">
        <v>39</v>
      </c>
      <c r="B27" s="53" t="s">
        <v>41</v>
      </c>
      <c r="C27" s="62"/>
      <c r="D27" s="62"/>
      <c r="E27" s="62"/>
      <c r="F27" s="56"/>
      <c r="G27" s="56"/>
      <c r="H27" s="56"/>
      <c r="I27" s="56"/>
      <c r="J27" s="56">
        <f>I27-H27</f>
        <v>0</v>
      </c>
      <c r="K27" s="61"/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6">
        <v>0</v>
      </c>
      <c r="R27" s="16">
        <v>0</v>
      </c>
      <c r="S27" s="16">
        <v>0</v>
      </c>
    </row>
    <row r="28" spans="1:19" s="11" customFormat="1" ht="44.25" customHeight="1" x14ac:dyDescent="0.25">
      <c r="A28" s="17" t="s">
        <v>44</v>
      </c>
      <c r="B28" s="53" t="s">
        <v>42</v>
      </c>
      <c r="C28" s="62"/>
      <c r="D28" s="62"/>
      <c r="E28" s="62"/>
      <c r="F28" s="56"/>
      <c r="G28" s="56"/>
      <c r="H28" s="56"/>
      <c r="I28" s="56"/>
      <c r="J28" s="56">
        <f>I28-H28</f>
        <v>0</v>
      </c>
      <c r="K28" s="61"/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6">
        <v>0</v>
      </c>
      <c r="R28" s="16">
        <v>0</v>
      </c>
      <c r="S28" s="16">
        <v>0</v>
      </c>
    </row>
    <row r="29" spans="1:19" s="11" customFormat="1" ht="34.5" customHeight="1" x14ac:dyDescent="0.25">
      <c r="A29" s="17" t="s">
        <v>51</v>
      </c>
      <c r="B29" s="53" t="s">
        <v>43</v>
      </c>
      <c r="C29" s="62"/>
      <c r="D29" s="62"/>
      <c r="E29" s="62"/>
      <c r="F29" s="56"/>
      <c r="G29" s="56"/>
      <c r="H29" s="56"/>
      <c r="I29" s="56"/>
      <c r="J29" s="56">
        <f>I29-H29</f>
        <v>0</v>
      </c>
      <c r="K29" s="61"/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6">
        <v>0</v>
      </c>
      <c r="R29" s="16">
        <v>0</v>
      </c>
      <c r="S29" s="16">
        <v>0</v>
      </c>
    </row>
    <row r="30" spans="1:19" s="105" customFormat="1" ht="39" customHeight="1" x14ac:dyDescent="0.25">
      <c r="A30" s="95"/>
      <c r="B30" s="19" t="s">
        <v>46</v>
      </c>
      <c r="C30" s="103"/>
      <c r="D30" s="103"/>
      <c r="E30" s="103"/>
      <c r="F30" s="104">
        <f>F25+F26</f>
        <v>6259.43</v>
      </c>
      <c r="G30" s="104">
        <f t="shared" ref="G30:S30" si="1">G25+G26</f>
        <v>0</v>
      </c>
      <c r="H30" s="104">
        <f t="shared" si="1"/>
        <v>6259.43</v>
      </c>
      <c r="I30" s="104">
        <f t="shared" si="1"/>
        <v>0</v>
      </c>
      <c r="J30" s="104">
        <f t="shared" si="1"/>
        <v>-6259.43</v>
      </c>
      <c r="K30" s="104">
        <f t="shared" si="1"/>
        <v>0</v>
      </c>
      <c r="L30" s="104">
        <f t="shared" si="1"/>
        <v>0</v>
      </c>
      <c r="M30" s="104">
        <f t="shared" si="1"/>
        <v>0</v>
      </c>
      <c r="N30" s="104">
        <f t="shared" si="1"/>
        <v>0</v>
      </c>
      <c r="O30" s="104">
        <f t="shared" si="1"/>
        <v>0</v>
      </c>
      <c r="P30" s="104">
        <f t="shared" si="1"/>
        <v>0</v>
      </c>
      <c r="Q30" s="104">
        <f t="shared" si="1"/>
        <v>0</v>
      </c>
      <c r="R30" s="104">
        <f t="shared" si="1"/>
        <v>0</v>
      </c>
      <c r="S30" s="104">
        <f t="shared" si="1"/>
        <v>0</v>
      </c>
    </row>
    <row r="31" spans="1:19" s="72" customFormat="1" ht="31.5" x14ac:dyDescent="0.2">
      <c r="A31" s="68">
        <v>2</v>
      </c>
      <c r="B31" s="69" t="s">
        <v>30</v>
      </c>
      <c r="C31" s="70"/>
      <c r="D31" s="70"/>
      <c r="E31" s="70"/>
      <c r="F31" s="70"/>
      <c r="G31" s="70"/>
      <c r="H31" s="70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</row>
    <row r="32" spans="1:19" s="94" customFormat="1" ht="45" x14ac:dyDescent="0.2">
      <c r="A32" s="88" t="s">
        <v>36</v>
      </c>
      <c r="B32" s="65" t="s">
        <v>47</v>
      </c>
      <c r="C32" s="31" t="s">
        <v>27</v>
      </c>
      <c r="D32" s="67">
        <v>460</v>
      </c>
      <c r="E32" s="89"/>
      <c r="F32" s="90">
        <v>14624.46</v>
      </c>
      <c r="G32" s="91"/>
      <c r="H32" s="54">
        <v>14624.46</v>
      </c>
      <c r="I32" s="66"/>
      <c r="J32" s="92"/>
      <c r="K32" s="93"/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  <c r="S32" s="67">
        <v>0</v>
      </c>
    </row>
    <row r="33" spans="1:19" s="36" customFormat="1" ht="39" customHeight="1" x14ac:dyDescent="0.2">
      <c r="A33" s="33"/>
      <c r="B33" s="19" t="s">
        <v>29</v>
      </c>
      <c r="C33" s="34"/>
      <c r="D33" s="35"/>
      <c r="E33" s="35"/>
      <c r="F33" s="55">
        <f>SUM(F32:F32)</f>
        <v>14624.46</v>
      </c>
      <c r="G33" s="55">
        <f>SUM(G32:G32)</f>
        <v>0</v>
      </c>
      <c r="H33" s="55">
        <f>SUM(H32:H32)</f>
        <v>14624.46</v>
      </c>
      <c r="I33" s="55">
        <f>SUM(I32:I32)</f>
        <v>0</v>
      </c>
      <c r="J33" s="55">
        <f>SUM(J32:J32)</f>
        <v>0</v>
      </c>
      <c r="K33" s="34"/>
      <c r="L33" s="34">
        <f t="shared" ref="L33:S33" si="2">SUM(L32:L32)</f>
        <v>0</v>
      </c>
      <c r="M33" s="34">
        <f t="shared" si="2"/>
        <v>0</v>
      </c>
      <c r="N33" s="34">
        <f t="shared" si="2"/>
        <v>0</v>
      </c>
      <c r="O33" s="34">
        <f t="shared" si="2"/>
        <v>0</v>
      </c>
      <c r="P33" s="34">
        <f t="shared" si="2"/>
        <v>0</v>
      </c>
      <c r="Q33" s="34">
        <f t="shared" si="2"/>
        <v>0</v>
      </c>
      <c r="R33" s="34">
        <f t="shared" si="2"/>
        <v>0</v>
      </c>
      <c r="S33" s="34">
        <f t="shared" si="2"/>
        <v>0</v>
      </c>
    </row>
    <row r="34" spans="1:19" s="82" customFormat="1" ht="20.25" customHeight="1" x14ac:dyDescent="0.2">
      <c r="A34" s="73">
        <v>3</v>
      </c>
      <c r="B34" s="74" t="s">
        <v>31</v>
      </c>
      <c r="C34" s="75"/>
      <c r="D34" s="76"/>
      <c r="E34" s="75"/>
      <c r="F34" s="77"/>
      <c r="G34" s="78"/>
      <c r="H34" s="78"/>
      <c r="I34" s="78"/>
      <c r="J34" s="78"/>
      <c r="K34" s="79"/>
      <c r="L34" s="80"/>
      <c r="M34" s="80"/>
      <c r="N34" s="80"/>
      <c r="O34" s="81"/>
      <c r="P34" s="80"/>
      <c r="Q34" s="80"/>
      <c r="R34" s="80"/>
      <c r="S34" s="80"/>
    </row>
    <row r="35" spans="1:19" ht="38.25" customHeight="1" x14ac:dyDescent="0.2">
      <c r="A35" s="30" t="s">
        <v>37</v>
      </c>
      <c r="B35" s="53" t="s">
        <v>48</v>
      </c>
      <c r="C35" s="31" t="s">
        <v>26</v>
      </c>
      <c r="D35" s="37">
        <v>3</v>
      </c>
      <c r="E35" s="60"/>
      <c r="F35" s="57">
        <v>7663.5</v>
      </c>
      <c r="G35" s="57"/>
      <c r="H35" s="57">
        <v>7663.5</v>
      </c>
      <c r="I35" s="57"/>
      <c r="J35" s="58"/>
      <c r="K35" s="61"/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6">
        <v>0</v>
      </c>
      <c r="R35" s="16">
        <v>0</v>
      </c>
      <c r="S35" s="16">
        <v>0</v>
      </c>
    </row>
    <row r="36" spans="1:19" ht="23.45" customHeight="1" x14ac:dyDescent="0.2">
      <c r="A36" s="32"/>
      <c r="B36" s="19" t="s">
        <v>35</v>
      </c>
      <c r="C36" s="31"/>
      <c r="D36" s="38"/>
      <c r="E36" s="38"/>
      <c r="F36" s="55">
        <f>SUM(F35:F35)</f>
        <v>7663.5</v>
      </c>
      <c r="G36" s="55">
        <f>SUM(G35:G35)</f>
        <v>0</v>
      </c>
      <c r="H36" s="55">
        <f>SUM(H35:H35)</f>
        <v>7663.5</v>
      </c>
      <c r="I36" s="55">
        <f>SUM(I35:I35)</f>
        <v>0</v>
      </c>
      <c r="J36" s="55">
        <f>SUM(J35:J35)</f>
        <v>0</v>
      </c>
      <c r="K36" s="38"/>
      <c r="L36" s="34"/>
      <c r="M36" s="34"/>
      <c r="N36" s="34"/>
      <c r="O36" s="34"/>
      <c r="P36" s="34"/>
      <c r="Q36" s="34"/>
      <c r="R36" s="34"/>
      <c r="S36" s="34"/>
    </row>
    <row r="37" spans="1:19" s="36" customFormat="1" ht="21" customHeight="1" x14ac:dyDescent="0.2">
      <c r="A37" s="18"/>
      <c r="B37" s="29" t="s">
        <v>45</v>
      </c>
      <c r="C37" s="18"/>
      <c r="D37" s="18"/>
      <c r="E37" s="18"/>
      <c r="F37" s="39">
        <f t="shared" ref="F37:S37" si="3">F30+F33+F36</f>
        <v>28547.39</v>
      </c>
      <c r="G37" s="39">
        <f t="shared" si="3"/>
        <v>0</v>
      </c>
      <c r="H37" s="39">
        <f t="shared" si="3"/>
        <v>28547.39</v>
      </c>
      <c r="I37" s="39">
        <f t="shared" si="3"/>
        <v>0</v>
      </c>
      <c r="J37" s="39">
        <f t="shared" si="3"/>
        <v>-6259.43</v>
      </c>
      <c r="K37" s="39">
        <f t="shared" si="3"/>
        <v>0</v>
      </c>
      <c r="L37" s="39">
        <f t="shared" si="3"/>
        <v>0</v>
      </c>
      <c r="M37" s="39">
        <f t="shared" si="3"/>
        <v>0</v>
      </c>
      <c r="N37" s="39">
        <f t="shared" si="3"/>
        <v>0</v>
      </c>
      <c r="O37" s="39">
        <f t="shared" si="3"/>
        <v>0</v>
      </c>
      <c r="P37" s="39">
        <f t="shared" si="3"/>
        <v>0</v>
      </c>
      <c r="Q37" s="39">
        <f t="shared" si="3"/>
        <v>0</v>
      </c>
      <c r="R37" s="39">
        <f t="shared" si="3"/>
        <v>0</v>
      </c>
      <c r="S37" s="39">
        <f t="shared" si="3"/>
        <v>0</v>
      </c>
    </row>
    <row r="38" spans="1:19" s="23" customFormat="1" x14ac:dyDescent="0.2">
      <c r="A38" s="24"/>
      <c r="B38" s="25"/>
      <c r="C38" s="24"/>
      <c r="D38" s="24"/>
      <c r="E38" s="24"/>
      <c r="F38" s="24"/>
      <c r="G38" s="24"/>
      <c r="H38" s="26"/>
      <c r="I38" s="27"/>
      <c r="J38" s="27"/>
      <c r="K38" s="27"/>
      <c r="L38" s="27"/>
      <c r="M38" s="27"/>
      <c r="N38" s="27"/>
      <c r="O38" s="28"/>
      <c r="P38" s="27"/>
      <c r="Q38" s="14"/>
      <c r="R38" s="14"/>
      <c r="S38" s="14"/>
    </row>
    <row r="40" spans="1:19" s="45" customFormat="1" ht="15" x14ac:dyDescent="0.25">
      <c r="A40" s="41"/>
      <c r="B40" s="42"/>
      <c r="C40" s="41"/>
      <c r="D40" s="41"/>
      <c r="E40" s="41"/>
      <c r="F40" s="107"/>
      <c r="G40" s="107"/>
      <c r="H40" s="107"/>
      <c r="I40" s="43"/>
      <c r="J40" s="43"/>
      <c r="K40" s="43"/>
      <c r="L40" s="43"/>
      <c r="M40" s="43"/>
      <c r="N40" s="43"/>
      <c r="O40" s="44"/>
      <c r="P40" s="43"/>
      <c r="Q40" s="42"/>
      <c r="R40" s="42"/>
      <c r="S40" s="42"/>
    </row>
    <row r="41" spans="1:19" s="52" customFormat="1" ht="15" x14ac:dyDescent="0.25">
      <c r="A41" s="46"/>
      <c r="B41" s="47"/>
      <c r="C41" s="46"/>
      <c r="D41" s="46"/>
      <c r="E41" s="46"/>
      <c r="F41" s="48"/>
      <c r="G41" s="48"/>
      <c r="H41" s="49"/>
      <c r="I41" s="50"/>
      <c r="J41" s="50"/>
      <c r="K41" s="50"/>
      <c r="L41" s="50"/>
      <c r="M41" s="50"/>
      <c r="N41" s="50"/>
      <c r="O41" s="51"/>
      <c r="P41" s="50"/>
      <c r="Q41" s="47"/>
      <c r="R41" s="47"/>
      <c r="S41" s="47"/>
    </row>
    <row r="42" spans="1:19" s="52" customFormat="1" ht="15" x14ac:dyDescent="0.25">
      <c r="A42" s="46"/>
      <c r="B42" s="47"/>
      <c r="C42" s="46"/>
      <c r="D42" s="46"/>
      <c r="E42" s="46"/>
      <c r="F42" s="48"/>
      <c r="G42" s="48"/>
      <c r="H42" s="49"/>
      <c r="I42" s="50"/>
      <c r="J42" s="50"/>
      <c r="K42" s="50"/>
      <c r="L42" s="50"/>
      <c r="M42" s="50"/>
      <c r="N42" s="50"/>
      <c r="O42" s="51"/>
      <c r="P42" s="50"/>
      <c r="Q42" s="47"/>
      <c r="R42" s="47"/>
      <c r="S42" s="47"/>
    </row>
    <row r="43" spans="1:19" s="52" customFormat="1" ht="15" x14ac:dyDescent="0.25">
      <c r="A43" s="46"/>
      <c r="B43" s="42"/>
      <c r="C43" s="46"/>
      <c r="D43" s="46"/>
      <c r="E43" s="46"/>
      <c r="F43" s="48"/>
      <c r="G43" s="48"/>
      <c r="H43" s="49"/>
      <c r="I43" s="50"/>
      <c r="J43" s="50"/>
      <c r="K43" s="50"/>
      <c r="L43" s="50"/>
      <c r="M43" s="50"/>
      <c r="N43" s="50"/>
      <c r="O43" s="51"/>
      <c r="P43" s="50"/>
      <c r="Q43" s="47"/>
      <c r="R43" s="47"/>
      <c r="S43" s="47"/>
    </row>
    <row r="44" spans="1:19" s="52" customFormat="1" ht="3" customHeight="1" x14ac:dyDescent="0.25">
      <c r="A44" s="46"/>
      <c r="B44" s="42"/>
      <c r="C44" s="46"/>
      <c r="D44" s="46"/>
      <c r="E44" s="46"/>
      <c r="F44" s="48"/>
      <c r="G44" s="48"/>
      <c r="H44" s="49"/>
      <c r="I44" s="50"/>
      <c r="J44" s="50"/>
      <c r="K44" s="50"/>
      <c r="L44" s="50"/>
      <c r="M44" s="50"/>
      <c r="N44" s="50"/>
      <c r="O44" s="51"/>
      <c r="P44" s="50"/>
      <c r="Q44" s="47"/>
      <c r="R44" s="47"/>
      <c r="S44" s="47"/>
    </row>
    <row r="45" spans="1:19" s="52" customFormat="1" ht="15" x14ac:dyDescent="0.25">
      <c r="A45" s="46"/>
      <c r="B45" s="42"/>
      <c r="C45" s="46"/>
      <c r="D45" s="46"/>
      <c r="E45" s="46"/>
      <c r="F45" s="107"/>
      <c r="G45" s="107"/>
      <c r="H45" s="107"/>
      <c r="I45" s="50"/>
      <c r="J45" s="50"/>
      <c r="K45" s="50"/>
      <c r="L45" s="50"/>
      <c r="M45" s="50"/>
      <c r="N45" s="50"/>
      <c r="O45" s="51"/>
      <c r="P45" s="50"/>
      <c r="Q45" s="47"/>
      <c r="R45" s="47"/>
      <c r="S45" s="47"/>
    </row>
    <row r="46" spans="1:19" s="52" customFormat="1" ht="15" x14ac:dyDescent="0.25">
      <c r="A46" s="46"/>
      <c r="B46" s="42"/>
      <c r="C46" s="46"/>
      <c r="D46" s="46"/>
      <c r="E46" s="46"/>
      <c r="F46" s="48"/>
      <c r="G46" s="48"/>
      <c r="H46" s="49"/>
      <c r="I46" s="50"/>
      <c r="J46" s="50"/>
      <c r="K46" s="50"/>
      <c r="L46" s="50"/>
      <c r="M46" s="50"/>
      <c r="N46" s="50"/>
      <c r="O46" s="51"/>
      <c r="P46" s="50"/>
      <c r="Q46" s="47"/>
      <c r="R46" s="47"/>
      <c r="S46" s="47"/>
    </row>
    <row r="47" spans="1:19" s="52" customFormat="1" ht="15" x14ac:dyDescent="0.25">
      <c r="A47" s="46"/>
      <c r="B47" s="42"/>
      <c r="C47" s="46"/>
      <c r="D47" s="46"/>
      <c r="E47" s="46"/>
      <c r="F47" s="107"/>
      <c r="G47" s="107"/>
      <c r="H47" s="107"/>
      <c r="I47" s="50"/>
      <c r="J47" s="50"/>
      <c r="K47" s="50"/>
      <c r="L47" s="50"/>
      <c r="M47" s="50"/>
      <c r="N47" s="50"/>
      <c r="O47" s="51"/>
      <c r="P47" s="50"/>
      <c r="Q47" s="47"/>
      <c r="R47" s="47"/>
      <c r="S47" s="47"/>
    </row>
  </sheetData>
  <mergeCells count="21">
    <mergeCell ref="A15:S15"/>
    <mergeCell ref="A9:S9"/>
    <mergeCell ref="A10:S10"/>
    <mergeCell ref="A11:S11"/>
    <mergeCell ref="A12:S12"/>
    <mergeCell ref="A14:S14"/>
    <mergeCell ref="A18:D19"/>
    <mergeCell ref="E18:S19"/>
    <mergeCell ref="A20:A22"/>
    <mergeCell ref="B20:S20"/>
    <mergeCell ref="B21:B22"/>
    <mergeCell ref="C21:C22"/>
    <mergeCell ref="D21:E21"/>
    <mergeCell ref="F21:G21"/>
    <mergeCell ref="H21:K21"/>
    <mergeCell ref="L21:O21"/>
    <mergeCell ref="P21:Q21"/>
    <mergeCell ref="R21:S21"/>
    <mergeCell ref="F40:H40"/>
    <mergeCell ref="F45:H45"/>
    <mergeCell ref="F47:H47"/>
  </mergeCells>
  <pageMargins left="0.23622047244094491" right="0.27559055118110237" top="0" bottom="0" header="0.23622047244094491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4 30.11.25 </vt:lpstr>
      <vt:lpstr>приложение 4 30.06.25</vt:lpstr>
      <vt:lpstr>'приложение 4 30.06.25'!Заголовки_для_печати</vt:lpstr>
      <vt:lpstr>'приложение 4 30.11.25 '!Заголовки_для_печати</vt:lpstr>
    </vt:vector>
  </TitlesOfParts>
  <Company>XTreme.ws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XTreme.ws</dc:creator>
  <cp:lastModifiedBy>Z TEK</cp:lastModifiedBy>
  <cp:lastPrinted>2025-01-24T10:33:50Z</cp:lastPrinted>
  <dcterms:created xsi:type="dcterms:W3CDTF">2017-06-02T04:26:59Z</dcterms:created>
  <dcterms:modified xsi:type="dcterms:W3CDTF">2025-12-25T09:09:43Z</dcterms:modified>
</cp:coreProperties>
</file>